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00" i="1" l="1"/>
  <c r="L100" i="1"/>
  <c r="J100" i="1"/>
  <c r="I100" i="1"/>
  <c r="G100" i="1"/>
  <c r="F100" i="1"/>
  <c r="H81" i="1"/>
  <c r="G81" i="1"/>
  <c r="L81" i="1"/>
  <c r="J81" i="1"/>
  <c r="I81" i="1"/>
  <c r="F81" i="1"/>
  <c r="J43" i="1"/>
  <c r="J61" i="1" s="1"/>
  <c r="J62" i="1" s="1"/>
  <c r="I43" i="1"/>
  <c r="I61" i="1" s="1"/>
  <c r="I62" i="1" s="1"/>
  <c r="L43" i="1"/>
  <c r="L61" i="1" s="1"/>
  <c r="L62" i="1" s="1"/>
  <c r="H43" i="1"/>
  <c r="H61" i="1" s="1"/>
  <c r="H62" i="1" s="1"/>
  <c r="G43" i="1"/>
  <c r="G61" i="1" s="1"/>
  <c r="G62" i="1" s="1"/>
  <c r="F43" i="1"/>
  <c r="F61" i="1" s="1"/>
  <c r="F62" i="1" s="1"/>
  <c r="G24" i="1"/>
  <c r="F24" i="1"/>
  <c r="L24" i="1"/>
  <c r="J24" i="1"/>
  <c r="I24" i="1"/>
  <c r="H24" i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<sst xmlns="http://schemas.openxmlformats.org/spreadsheetml/2006/main" count="233" uniqueCount="72">
  <si>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</si>
  <si>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</si>
  <si>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</si>
  <si>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</si>
  <si>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</si>
  <si>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</si>
  <si>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</si>
  <si>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</si>
  <si>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</si>
  <si>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</si>
  <si>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</si>
  <si>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</si>
  <si>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</si>
  <si>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</si>
  <si>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</si>
  <si>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</si>
  <si>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</si>
  <si>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</si>
  <si>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</si>
  <si>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</si>
  <si>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</si>
  <si>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</si>
  <si>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</si>
  <si>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</si>
  <si>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</si>
  <si>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</si>
  <si>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</si>
  <si>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</si>
  <si>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</si>
  <si>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</si>
  <si>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</si>
  <si>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</si>
  <si>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</si>
  <si>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</si>
  <si>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</si>
  <si>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</si>
  <si>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</si>
  <si>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</si>
  <si>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</si>
  <si>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овощной</t>
  </si>
  <si>
    <t>котлеты из мяса птицы</t>
  </si>
  <si>
    <t>№295</t>
  </si>
  <si>
    <t>макароны отварные</t>
  </si>
  <si>
    <t>№202-203</t>
  </si>
  <si>
    <t>хлеб пшеничный</t>
  </si>
  <si>
    <t>хлеб ржано-пшеничный</t>
  </si>
  <si>
    <t>чай сладкий</t>
  </si>
  <si>
    <t>№375,376</t>
  </si>
  <si>
    <t>Поджарка или птица тушеная</t>
  </si>
  <si>
    <t>№251</t>
  </si>
  <si>
    <t>гречка отварная</t>
  </si>
  <si>
    <t>стр185</t>
  </si>
  <si>
    <t>45,46,29,49,50</t>
  </si>
  <si>
    <t>чай сладкий с лимоном</t>
  </si>
  <si>
    <t>суп картоф мак из-я\мясн\б или фрикадельки</t>
  </si>
  <si>
    <t>№97-119</t>
  </si>
  <si>
    <t>кондитерское изделие</t>
  </si>
  <si>
    <t>кофейный напиток с молоком</t>
  </si>
  <si>
    <t>№379</t>
  </si>
  <si>
    <t>биточки из мяса птицы</t>
  </si>
  <si>
    <t>пюре картофельное</t>
  </si>
  <si>
    <t>№312</t>
  </si>
  <si>
    <t xml:space="preserve">плов </t>
  </si>
  <si>
    <t>жаркое по домашнему</t>
  </si>
  <si>
    <t>№291,265</t>
  </si>
  <si>
    <t>№259</t>
  </si>
  <si>
    <t>№50,52,53,54</t>
  </si>
  <si>
    <t>компот с\фруктов</t>
  </si>
  <si>
    <t>№376,377,352</t>
  </si>
  <si>
    <t>МБОУ СОШ №20 г.Элиста</t>
  </si>
  <si>
    <t>Директор МБОУ "СОШ №20"</t>
  </si>
  <si>
    <t>Яманов С.Ш.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</si>
</sst>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K53" sqref="K53:K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69</v>
      </c>
      <c r="D1" s="56"/>
      <c r="E1" s="56"/>
      <c r="F1" s="12" t="s">
        <v>16</v>
      </c>
      <c r="G1" s="2" t="s">
        <v>17</v>
      </c>
      <c r="H1" s="57" t="s">
        <v>70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/>
      <c r="F6" s="51"/>
      <c r="G6" s="51"/>
      <c r="H6" s="51"/>
      <c r="I6" s="51"/>
      <c r="J6" s="51"/>
      <c r="K6" s="51"/>
      <c r="L6" s="51"/>
    </row>
    <row r="7" spans="1:12" ht="15" x14ac:dyDescent="0.25">
      <c r="A7" s="23"/>
      <c r="B7" s="15"/>
      <c r="C7" s="11"/>
      <c r="D7" s="6"/>
      <c r="E7" s="51"/>
      <c r="F7" s="51"/>
      <c r="G7" s="51"/>
      <c r="H7" s="51"/>
      <c r="I7" s="51"/>
      <c r="J7" s="51"/>
      <c r="K7" s="51"/>
      <c r="L7" s="51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0.85</v>
      </c>
      <c r="H14" s="43">
        <v>3.05</v>
      </c>
      <c r="I14" s="43">
        <v>5.19</v>
      </c>
      <c r="J14" s="43">
        <v>79.540000000000006</v>
      </c>
      <c r="K14" s="44" t="s">
        <v>52</v>
      </c>
      <c r="L14" s="43"/>
    </row>
    <row r="15" spans="1:12" ht="15.75" thickBot="1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100</v>
      </c>
      <c r="G16" s="40">
        <v>12.55</v>
      </c>
      <c r="H16" s="40">
        <v>12.99</v>
      </c>
      <c r="I16" s="40">
        <v>14.01</v>
      </c>
      <c r="J16" s="40">
        <v>253.25</v>
      </c>
      <c r="K16" s="41" t="s">
        <v>49</v>
      </c>
      <c r="L16" s="40">
        <v>100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6.75</v>
      </c>
      <c r="H17" s="43">
        <v>6.45</v>
      </c>
      <c r="I17" s="43">
        <v>37.5</v>
      </c>
      <c r="J17" s="43">
        <v>198</v>
      </c>
      <c r="K17" s="44" t="s">
        <v>51</v>
      </c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2.2799999999999998</v>
      </c>
      <c r="H19" s="43">
        <v>0.45</v>
      </c>
      <c r="I19" s="43">
        <v>13.2</v>
      </c>
      <c r="J19" s="43">
        <v>70.2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2.04</v>
      </c>
      <c r="H20" s="43">
        <v>0.34</v>
      </c>
      <c r="I20" s="43">
        <v>14.7</v>
      </c>
      <c r="J20" s="43">
        <v>68.47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53</v>
      </c>
      <c r="F21" s="43">
        <v>200</v>
      </c>
      <c r="G21" s="43">
        <v>0.2</v>
      </c>
      <c r="H21" s="43">
        <v>0</v>
      </c>
      <c r="I21" s="43">
        <v>14</v>
      </c>
      <c r="J21" s="43">
        <v>29.29</v>
      </c>
      <c r="K21" s="44" t="s">
        <v>47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24.669999999999998</v>
      </c>
      <c r="H23" s="19">
        <f t="shared" si="2"/>
        <v>23.279999999999998</v>
      </c>
      <c r="I23" s="19">
        <f t="shared" si="2"/>
        <v>98.600000000000009</v>
      </c>
      <c r="J23" s="19">
        <f t="shared" si="2"/>
        <v>698.75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 t="shared" ref="G24:J24" si="4">G13+G23</f>
        <v>24.669999999999998</v>
      </c>
      <c r="H24" s="32">
        <f t="shared" si="4"/>
        <v>23.279999999999998</v>
      </c>
      <c r="I24" s="32">
        <f t="shared" si="4"/>
        <v>98.600000000000009</v>
      </c>
      <c r="J24" s="32">
        <f t="shared" si="4"/>
        <v>698.75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39</v>
      </c>
      <c r="F33" s="43">
        <v>60</v>
      </c>
      <c r="G33" s="43">
        <v>0.59</v>
      </c>
      <c r="H33" s="43">
        <v>3.69</v>
      </c>
      <c r="I33" s="43">
        <v>2.2400000000000002</v>
      </c>
      <c r="J33" s="43">
        <v>44.52</v>
      </c>
      <c r="K33" s="44">
        <v>29</v>
      </c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40</v>
      </c>
      <c r="F35" s="43">
        <v>110</v>
      </c>
      <c r="G35" s="43">
        <v>12.16</v>
      </c>
      <c r="H35" s="43">
        <v>10.88</v>
      </c>
      <c r="I35" s="43">
        <v>2.72</v>
      </c>
      <c r="J35" s="43">
        <v>190.4</v>
      </c>
      <c r="K35" s="44" t="s">
        <v>41</v>
      </c>
      <c r="L35" s="43">
        <v>100</v>
      </c>
    </row>
    <row r="36" spans="1:12" ht="15" x14ac:dyDescent="0.25">
      <c r="A36" s="14"/>
      <c r="B36" s="15"/>
      <c r="C36" s="11"/>
      <c r="D36" s="7" t="s">
        <v>29</v>
      </c>
      <c r="E36" s="42" t="s">
        <v>42</v>
      </c>
      <c r="F36" s="43">
        <v>150</v>
      </c>
      <c r="G36" s="43">
        <v>8.77</v>
      </c>
      <c r="H36" s="43">
        <v>9.35</v>
      </c>
      <c r="I36" s="43">
        <v>57.93</v>
      </c>
      <c r="J36" s="43">
        <v>236.51</v>
      </c>
      <c r="K36" s="44" t="s">
        <v>43</v>
      </c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2.2799999999999998</v>
      </c>
      <c r="H38" s="43">
        <v>0.45</v>
      </c>
      <c r="I38" s="43">
        <v>13.2</v>
      </c>
      <c r="J38" s="43">
        <v>70.2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2.04</v>
      </c>
      <c r="H39" s="43">
        <v>0.3</v>
      </c>
      <c r="I39" s="43">
        <v>13.2</v>
      </c>
      <c r="J39" s="43">
        <v>65.099999999999994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46</v>
      </c>
      <c r="F40" s="43">
        <v>200</v>
      </c>
      <c r="G40" s="43">
        <v>0.2</v>
      </c>
      <c r="H40" s="43">
        <v>0</v>
      </c>
      <c r="I40" s="43">
        <v>14</v>
      </c>
      <c r="J40" s="43">
        <v>28</v>
      </c>
      <c r="K40" s="44" t="s">
        <v>47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>SUM(G33:G41)</f>
        <v>26.04</v>
      </c>
      <c r="H42" s="19">
        <f>SUM(H33:H41)</f>
        <v>24.67</v>
      </c>
      <c r="I42" s="19">
        <f>SUM(I33:I41)</f>
        <v>103.29</v>
      </c>
      <c r="J42" s="19">
        <f>SUM(J33:J41)</f>
        <v>634.73</v>
      </c>
      <c r="K42" s="25"/>
      <c r="L42" s="19">
        <f>SUM(L33:L41)</f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0">G32+G42</f>
        <v>26.04</v>
      </c>
      <c r="H43" s="32">
        <f t="shared" ref="H43" si="11">H32+H42</f>
        <v>24.67</v>
      </c>
      <c r="I43" s="32">
        <f t="shared" ref="I43" si="12">I32+I42</f>
        <v>103.29</v>
      </c>
      <c r="J43" s="32">
        <f t="shared" ref="J43:L43" si="13">J32+J42</f>
        <v>634.73</v>
      </c>
      <c r="K43" s="32"/>
      <c r="L43" s="32">
        <f t="shared" si="13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1"/>
      <c r="G52" s="51"/>
      <c r="H52" s="51"/>
      <c r="I52" s="51"/>
      <c r="J52" s="51"/>
      <c r="K52" s="51"/>
      <c r="L52" s="51"/>
    </row>
    <row r="53" spans="1:12" ht="15" x14ac:dyDescent="0.25">
      <c r="A53" s="23"/>
      <c r="B53" s="15"/>
      <c r="C53" s="11"/>
      <c r="D53" s="7" t="s">
        <v>27</v>
      </c>
      <c r="E53" s="51" t="s">
        <v>54</v>
      </c>
      <c r="F53" s="51">
        <v>250</v>
      </c>
      <c r="G53" s="51">
        <v>7.29</v>
      </c>
      <c r="H53" s="51">
        <v>5.7</v>
      </c>
      <c r="I53" s="51">
        <v>16.989999999999998</v>
      </c>
      <c r="J53" s="51">
        <v>258.5</v>
      </c>
      <c r="K53" s="51" t="s">
        <v>55</v>
      </c>
      <c r="L53" s="51">
        <v>100</v>
      </c>
    </row>
    <row r="54" spans="1:12" ht="15" x14ac:dyDescent="0.25">
      <c r="A54" s="23"/>
      <c r="B54" s="15"/>
      <c r="C54" s="11"/>
      <c r="D54" s="7" t="s">
        <v>28</v>
      </c>
      <c r="E54" s="51"/>
      <c r="F54" s="51"/>
      <c r="G54" s="51"/>
      <c r="H54" s="51"/>
      <c r="I54" s="51"/>
      <c r="J54" s="51"/>
      <c r="K54" s="51"/>
      <c r="L54" s="51"/>
    </row>
    <row r="55" spans="1:12" ht="15" x14ac:dyDescent="0.25">
      <c r="A55" s="23"/>
      <c r="B55" s="15"/>
      <c r="C55" s="11"/>
      <c r="D55" s="7" t="s">
        <v>29</v>
      </c>
      <c r="E55" s="51"/>
      <c r="F55" s="51"/>
      <c r="G55" s="51"/>
      <c r="H55" s="51"/>
      <c r="I55" s="51"/>
      <c r="J55" s="51"/>
      <c r="K55" s="51"/>
      <c r="L55" s="51"/>
    </row>
    <row r="56" spans="1:12" ht="15" x14ac:dyDescent="0.25">
      <c r="A56" s="23"/>
      <c r="B56" s="15"/>
      <c r="C56" s="11"/>
      <c r="D56" s="7" t="s">
        <v>30</v>
      </c>
      <c r="E56" s="51" t="s">
        <v>57</v>
      </c>
      <c r="F56" s="51">
        <v>200</v>
      </c>
      <c r="G56" s="51">
        <v>3.52</v>
      </c>
      <c r="H56" s="51">
        <v>3.72</v>
      </c>
      <c r="I56" s="51">
        <v>25.49</v>
      </c>
      <c r="J56" s="51">
        <v>145.19999999999999</v>
      </c>
      <c r="K56" s="51" t="s">
        <v>58</v>
      </c>
      <c r="L56" s="51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2.2799999999999998</v>
      </c>
      <c r="H57" s="43">
        <v>0.45</v>
      </c>
      <c r="I57" s="43">
        <v>13.2</v>
      </c>
      <c r="J57" s="43">
        <v>70.2</v>
      </c>
      <c r="K57" s="51"/>
      <c r="L57" s="51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2.04</v>
      </c>
      <c r="H58" s="43">
        <v>0.3</v>
      </c>
      <c r="I58" s="43">
        <v>13.2</v>
      </c>
      <c r="J58" s="43">
        <v>65.099999999999994</v>
      </c>
      <c r="K58" s="51"/>
      <c r="L58" s="51"/>
    </row>
    <row r="59" spans="1:12" ht="15" x14ac:dyDescent="0.25">
      <c r="A59" s="23"/>
      <c r="B59" s="15"/>
      <c r="C59" s="11"/>
      <c r="D59" s="6"/>
      <c r="E59" s="51" t="s">
        <v>56</v>
      </c>
      <c r="F59" s="51">
        <v>100</v>
      </c>
      <c r="G59" s="51"/>
      <c r="H59" s="51"/>
      <c r="I59" s="51"/>
      <c r="J59" s="51"/>
      <c r="K59" s="51"/>
      <c r="L59" s="51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SUM(F33:F60)</f>
        <v>2350</v>
      </c>
      <c r="G61" s="19">
        <f>SUM(G33:G60)</f>
        <v>93.250000000000014</v>
      </c>
      <c r="H61" s="19">
        <f>SUM(H33:H60)</f>
        <v>84.18</v>
      </c>
      <c r="I61" s="19">
        <f>SUM(I33:I60)</f>
        <v>378.75</v>
      </c>
      <c r="J61" s="19">
        <f>SUM(J33:J60)</f>
        <v>2443.1899999999996</v>
      </c>
      <c r="K61" s="25"/>
      <c r="L61" s="19">
        <f>SUM(L33:L60)</f>
        <v>400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2350</v>
      </c>
      <c r="G62" s="32">
        <f t="shared" ref="G62" si="18">G51+G61</f>
        <v>93.250000000000014</v>
      </c>
      <c r="H62" s="32">
        <f t="shared" ref="H62" si="19">H51+H61</f>
        <v>84.18</v>
      </c>
      <c r="I62" s="32">
        <f t="shared" ref="I62" si="20">I51+I61</f>
        <v>378.75</v>
      </c>
      <c r="J62" s="32">
        <f t="shared" ref="J62:L62" si="21">J51+J61</f>
        <v>2443.1899999999996</v>
      </c>
      <c r="K62" s="32"/>
      <c r="L62" s="32">
        <f t="shared" si="21"/>
        <v>400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39</v>
      </c>
      <c r="F71" s="43">
        <v>60</v>
      </c>
      <c r="G71" s="43">
        <v>0.46</v>
      </c>
      <c r="H71" s="43">
        <v>3.65</v>
      </c>
      <c r="I71" s="43">
        <v>1.43</v>
      </c>
      <c r="J71" s="43">
        <v>96.39</v>
      </c>
      <c r="K71" s="44" t="s">
        <v>52</v>
      </c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110</v>
      </c>
      <c r="G73" s="43">
        <v>12.16</v>
      </c>
      <c r="H73" s="43">
        <v>10.88</v>
      </c>
      <c r="I73" s="43">
        <v>2.72</v>
      </c>
      <c r="J73" s="43">
        <v>190.4</v>
      </c>
      <c r="K73" s="44" t="s">
        <v>41</v>
      </c>
      <c r="L73" s="43">
        <v>100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3.06</v>
      </c>
      <c r="H74" s="43">
        <v>6.9</v>
      </c>
      <c r="I74" s="43">
        <v>20.45</v>
      </c>
      <c r="J74" s="43">
        <v>137.25</v>
      </c>
      <c r="K74" s="44" t="s">
        <v>61</v>
      </c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2.2799999999999998</v>
      </c>
      <c r="H76" s="43">
        <v>0.45</v>
      </c>
      <c r="I76" s="43">
        <v>13.2</v>
      </c>
      <c r="J76" s="43">
        <v>70.2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2.04</v>
      </c>
      <c r="H77" s="43">
        <v>0.3</v>
      </c>
      <c r="I77" s="43">
        <v>13.2</v>
      </c>
      <c r="J77" s="43">
        <v>65.099999999999994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46</v>
      </c>
      <c r="F78" s="43">
        <v>200</v>
      </c>
      <c r="G78" s="43">
        <v>0.2</v>
      </c>
      <c r="H78" s="43">
        <v>0</v>
      </c>
      <c r="I78" s="43">
        <v>14</v>
      </c>
      <c r="J78" s="43">
        <v>28</v>
      </c>
      <c r="K78" s="44" t="s">
        <v>47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580</v>
      </c>
      <c r="G80" s="19">
        <f t="shared" ref="G80" si="26">SUM(G71:G79)</f>
        <v>20.2</v>
      </c>
      <c r="H80" s="19">
        <f t="shared" ref="H80" si="27">SUM(H71:H79)</f>
        <v>22.18</v>
      </c>
      <c r="I80" s="19">
        <f t="shared" ref="I80" si="28">SUM(I71:I79)</f>
        <v>65</v>
      </c>
      <c r="J80" s="19">
        <f t="shared" ref="J80:L80" si="29">SUM(J71:J79)</f>
        <v>587.34</v>
      </c>
      <c r="K80" s="25"/>
      <c r="L80" s="19">
        <f t="shared" si="29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 t="shared" ref="G81" si="30">G70+G80</f>
        <v>20.2</v>
      </c>
      <c r="H81" s="32">
        <f t="shared" ref="H81" si="31">H70+H80</f>
        <v>22.18</v>
      </c>
      <c r="I81" s="32">
        <f t="shared" ref="I81" si="32">I70+I80</f>
        <v>65</v>
      </c>
      <c r="J81" s="32">
        <f t="shared" ref="J81:L81" si="33">J70+J80</f>
        <v>587.34</v>
      </c>
      <c r="K81" s="32"/>
      <c r="L81" s="32">
        <f t="shared" si="33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4">SUM(G82:G88)</f>
        <v>0</v>
      </c>
      <c r="H89" s="19">
        <f t="shared" ref="H89" si="35">SUM(H82:H88)</f>
        <v>0</v>
      </c>
      <c r="I89" s="19">
        <f t="shared" ref="I89" si="36">SUM(I82:I88)</f>
        <v>0</v>
      </c>
      <c r="J89" s="19">
        <f t="shared" ref="J89:L89" si="37">SUM(J82:J88)</f>
        <v>0</v>
      </c>
      <c r="K89" s="25"/>
      <c r="L89" s="19">
        <f t="shared" si="37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56.35</v>
      </c>
      <c r="K90" s="44" t="s">
        <v>66</v>
      </c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200</v>
      </c>
      <c r="G92" s="43">
        <v>19.04</v>
      </c>
      <c r="H92" s="43">
        <v>9.5</v>
      </c>
      <c r="I92" s="43">
        <v>34.700000000000003</v>
      </c>
      <c r="J92" s="43">
        <v>301</v>
      </c>
      <c r="K92" s="44" t="s">
        <v>64</v>
      </c>
      <c r="L92" s="43">
        <v>100</v>
      </c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200</v>
      </c>
      <c r="G93" s="43">
        <v>17.21</v>
      </c>
      <c r="H93" s="43">
        <v>4.67</v>
      </c>
      <c r="I93" s="43">
        <v>13.72</v>
      </c>
      <c r="J93" s="43">
        <v>265</v>
      </c>
      <c r="K93" s="44" t="s">
        <v>65</v>
      </c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2.2799999999999998</v>
      </c>
      <c r="H95" s="43">
        <v>0.45</v>
      </c>
      <c r="I95" s="43">
        <v>13.2</v>
      </c>
      <c r="J95" s="43">
        <v>70.2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2.04</v>
      </c>
      <c r="H96" s="43">
        <v>0.3</v>
      </c>
      <c r="I96" s="43">
        <v>13.2</v>
      </c>
      <c r="J96" s="43">
        <v>65.099999999999994</v>
      </c>
      <c r="K96" s="44"/>
      <c r="L96" s="43"/>
    </row>
    <row r="97" spans="1:12" ht="25.5" x14ac:dyDescent="0.25">
      <c r="A97" s="23"/>
      <c r="B97" s="15"/>
      <c r="C97" s="11"/>
      <c r="D97" s="6"/>
      <c r="E97" s="42" t="s">
        <v>67</v>
      </c>
      <c r="F97" s="43">
        <v>200</v>
      </c>
      <c r="G97" s="43">
        <v>0.04</v>
      </c>
      <c r="H97" s="43">
        <v>0</v>
      </c>
      <c r="I97" s="43">
        <v>24.76</v>
      </c>
      <c r="J97" s="43">
        <v>94.2</v>
      </c>
      <c r="K97" s="44" t="s">
        <v>68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38">SUM(G90:G98)</f>
        <v>41.47</v>
      </c>
      <c r="H99" s="19">
        <f t="shared" ref="H99" si="39">SUM(H90:H98)</f>
        <v>18.57</v>
      </c>
      <c r="I99" s="19">
        <f t="shared" ref="I99" si="40">SUM(I90:I98)</f>
        <v>104.60000000000001</v>
      </c>
      <c r="J99" s="19">
        <f t="shared" ref="J99:L99" si="41">SUM(J90:J98)</f>
        <v>851.85000000000014</v>
      </c>
      <c r="K99" s="25"/>
      <c r="L99" s="19">
        <f t="shared" si="41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720</v>
      </c>
      <c r="G100" s="32">
        <f t="shared" ref="G100" si="42">G89+G99</f>
        <v>41.47</v>
      </c>
      <c r="H100" s="32">
        <f t="shared" ref="H100" si="43">H89+H99</f>
        <v>18.57</v>
      </c>
      <c r="I100" s="32">
        <f t="shared" ref="I100" si="44">I89+I99</f>
        <v>104.60000000000001</v>
      </c>
      <c r="J100" s="32">
        <f t="shared" ref="J100:L100" si="45">J89+J99</f>
        <v>851.85000000000014</v>
      </c>
      <c r="K100" s="32"/>
      <c r="L100" s="32">
        <f t="shared" si="45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6">SUM(G101:G107)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0">G108+G118</f>
        <v>0</v>
      </c>
      <c r="H119" s="32">
        <f t="shared" ref="H119" si="51">H108+H118</f>
        <v>0</v>
      </c>
      <c r="I119" s="32">
        <f t="shared" ref="I119" si="52">I108+I118</f>
        <v>0</v>
      </c>
      <c r="J119" s="32">
        <f t="shared" ref="J119:L119" si="53">J108+J118</f>
        <v>0</v>
      </c>
      <c r="K119" s="32"/>
      <c r="L119" s="32">
        <f t="shared" si="53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58">G127+G137</f>
        <v>0</v>
      </c>
      <c r="H138" s="32">
        <f t="shared" ref="H138" si="59">H127+H137</f>
        <v>0</v>
      </c>
      <c r="I138" s="32">
        <f t="shared" ref="I138" si="60">I127+I137</f>
        <v>0</v>
      </c>
      <c r="J138" s="32">
        <f t="shared" ref="J138:L138" si="61">J127+J137</f>
        <v>0</v>
      </c>
      <c r="K138" s="32"/>
      <c r="L138" s="32">
        <f t="shared" si="61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66">G146+G156</f>
        <v>0</v>
      </c>
      <c r="H157" s="32">
        <f t="shared" ref="H157" si="67">H146+H156</f>
        <v>0</v>
      </c>
      <c r="I157" s="32">
        <f t="shared" ref="I157" si="68">I146+I156</f>
        <v>0</v>
      </c>
      <c r="J157" s="32">
        <f t="shared" ref="J157:L157" si="69">J146+J156</f>
        <v>0</v>
      </c>
      <c r="K157" s="32"/>
      <c r="L157" s="32">
        <f t="shared" si="69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74">G165+G175</f>
        <v>0</v>
      </c>
      <c r="H176" s="32">
        <f t="shared" ref="H176" si="75">H165+H175</f>
        <v>0</v>
      </c>
      <c r="I176" s="32">
        <f t="shared" ref="I176" si="76">I165+I175</f>
        <v>0</v>
      </c>
      <c r="J176" s="32">
        <f t="shared" ref="J176:L176" si="77">J165+J175</f>
        <v>0</v>
      </c>
      <c r="K176" s="32"/>
      <c r="L176" s="32">
        <f t="shared" si="7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82">G184+G194</f>
        <v>0</v>
      </c>
      <c r="H195" s="32">
        <f t="shared" ref="H195" si="83">H184+H194</f>
        <v>0</v>
      </c>
      <c r="I195" s="32">
        <f t="shared" ref="I195" si="84">I184+I194</f>
        <v>0</v>
      </c>
      <c r="J195" s="32">
        <f t="shared" ref="J195:L195" si="85">J184+J194</f>
        <v>0</v>
      </c>
      <c r="K195" s="32"/>
      <c r="L195" s="32">
        <f t="shared" si="85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960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41.125999999999998</v>
      </c>
      <c r="H196" s="34">
        <f t="shared" si="86"/>
        <v>34.576000000000001</v>
      </c>
      <c r="I196" s="34">
        <f t="shared" si="86"/>
        <v>150.048</v>
      </c>
      <c r="J196" s="34">
        <f t="shared" si="86"/>
        <v>1043.172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160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2024-03-07T11:35:50Z</dcterms:modified>
</cp:coreProperties>
</file>