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73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J138" i="1" s="1"/>
  <c r="I127" i="1"/>
  <c r="I138" i="1" s="1"/>
  <c r="H127" i="1"/>
  <c r="H138" i="1" s="1"/>
  <c r="G127" i="1"/>
  <c r="G138" i="1" s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J119" i="1" s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F176" i="1" l="1"/>
  <c r="F157" i="1"/>
  <c r="L138" i="1"/>
  <c r="F138" i="1"/>
  <c r="I119" i="1"/>
  <c r="H119" i="1"/>
  <c r="G119" i="1"/>
  <c r="F119" i="1"/>
  <c r="L119" i="1"/>
  <c r="H100" i="1"/>
  <c r="L100" i="1"/>
  <c r="J100" i="1"/>
  <c r="I100" i="1"/>
  <c r="G100" i="1"/>
  <c r="F100" i="1"/>
  <c r="H81" i="1"/>
  <c r="G81" i="1"/>
  <c r="L81" i="1"/>
  <c r="J81" i="1"/>
  <c r="I81" i="1"/>
  <c r="F81" i="1"/>
  <c r="H62" i="1"/>
  <c r="L62" i="1"/>
  <c r="J62" i="1"/>
  <c r="I62" i="1"/>
  <c r="G62" i="1"/>
  <c r="F62" i="1"/>
  <c r="J43" i="1"/>
  <c r="I43" i="1"/>
  <c r="L43" i="1"/>
  <c r="H43" i="1"/>
  <c r="G43" i="1"/>
  <c r="F43" i="1"/>
  <c r="G24" i="1"/>
  <c r="F24" i="1"/>
  <c r="L24" i="1"/>
  <c r="J24" i="1"/>
  <c r="I24" i="1"/>
  <c r="H24" i="1"/>
  <c r="L196" i="1" l="1"/>
  <c r="J196" i="1"/>
  <c r="I196" i="1"/>
  <c r="H196" i="1"/>
  <c r="F196" i="1"/>
  <c r="G196" i="1"/>
</calcChain>
</file>

<file path=xl/sharedStrings.xml><?xml version="1.0" encoding="utf-8"?>
<sst xmlns="http://schemas.openxmlformats.org/spreadsheetml/2006/main" count="268" uniqueCount="106">
  <si>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</si>
  <si>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</si>
  <si>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</si>
  <si>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</si>
  <si>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</si>
  <si>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</si>
  <si>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</si>
  <si>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</si>
  <si>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</si>
  <si>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</si>
  <si>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</si>
  <si>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</si>
  <si>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</si>
  <si>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</si>
  <si>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</si>
  <si>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</si>
  <si>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</si>
  <si>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</si>
  <si>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</si>
  <si>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</si>
  <si>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</si>
  <si>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</si>
  <si>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</si>
  <si>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</si>
  <si>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</si>
  <si>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</si>
  <si>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</si>
  <si>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</si>
  <si>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</si>
  <si>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</si>
  <si>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</si>
  <si>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</si>
  <si>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</si>
  <si>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</si>
  <si>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</si>
  <si>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</si>
  <si>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</si>
  <si>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</si>
  <si>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</si>
  <si>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 МБОУ "СОШ №20"</t>
  </si>
  <si>
    <t>Яманов С.Ш.</t>
  </si>
  <si>
    <t>МБОУ "СОШ №20" г.Элиста</t>
  </si>
  <si>
    <t>тефтели гов</t>
  </si>
  <si>
    <t>рец-ра 669\3\82г</t>
  </si>
  <si>
    <t>спагетти отварн</t>
  </si>
  <si>
    <t>рец.753\3\82г</t>
  </si>
  <si>
    <t>салат из свежей капусты с зел.горошком</t>
  </si>
  <si>
    <t>рец.81\3\82г</t>
  </si>
  <si>
    <t>хлеб пшеничный\пшенично-ржаной</t>
  </si>
  <si>
    <t>чай с сахаром с лимоном</t>
  </si>
  <si>
    <t>рец-ра1204\3\98г</t>
  </si>
  <si>
    <t>мутаки</t>
  </si>
  <si>
    <t>рец-ра сб.рец.восточ.слад.</t>
  </si>
  <si>
    <t>каша рисовая с изюмом</t>
  </si>
  <si>
    <t>рец.177</t>
  </si>
  <si>
    <t>яйцо вареное</t>
  </si>
  <si>
    <t>рец.424\2010</t>
  </si>
  <si>
    <t>напиток св.яблок</t>
  </si>
  <si>
    <t>рец.1123\4\98г</t>
  </si>
  <si>
    <t>крендельс маком</t>
  </si>
  <si>
    <t>рец.утвж.МУП "ШП"1.05.2003г</t>
  </si>
  <si>
    <t>биточки из филе курицы</t>
  </si>
  <si>
    <t>рец.841\3\1998г</t>
  </si>
  <si>
    <t>рис рассып с соус кр.осн.</t>
  </si>
  <si>
    <t>рец-ра535\2\98г</t>
  </si>
  <si>
    <t>салат морковь\сыр\чеснок</t>
  </si>
  <si>
    <t>таблица32\82г</t>
  </si>
  <si>
    <t>компот из с\фруктов</t>
  </si>
  <si>
    <t>рец.933\3\82г</t>
  </si>
  <si>
    <t>плюшка</t>
  </si>
  <si>
    <t>рец-ра сб.рец1966г</t>
  </si>
  <si>
    <t>суп картоф.с лапшой с птицей</t>
  </si>
  <si>
    <t>рец223\3\82г</t>
  </si>
  <si>
    <t>бут с маслом и сыром</t>
  </si>
  <si>
    <t>сб.рец.1998г</t>
  </si>
  <si>
    <t>чай с молоком</t>
  </si>
  <si>
    <t>батончик с изюмом</t>
  </si>
  <si>
    <t>рец.утвж.МУП "ШП"02.2005г</t>
  </si>
  <si>
    <t>фрикадельки в томат соусе</t>
  </si>
  <si>
    <t>рец861\3\98г</t>
  </si>
  <si>
    <t>рожки отварные</t>
  </si>
  <si>
    <t>рец.940\3\1998г</t>
  </si>
  <si>
    <t>салат картоф с морковью и зел горош</t>
  </si>
  <si>
    <t>№40\2007г</t>
  </si>
  <si>
    <t>рагу из курин филе</t>
  </si>
  <si>
    <t>рец.631\3\82г</t>
  </si>
  <si>
    <t>салат из моркови с изюмом</t>
  </si>
  <si>
    <t>р66\2007г</t>
  </si>
  <si>
    <t>р.утвж.КУЛ.сов.ТСиР08г</t>
  </si>
  <si>
    <t>плов из говядины</t>
  </si>
  <si>
    <t>рец.642\3\82г</t>
  </si>
  <si>
    <t>венегрет овощной свеж капусты</t>
  </si>
  <si>
    <t>№25 таблица\98г</t>
  </si>
  <si>
    <t>рец-ра 1204\3\98г</t>
  </si>
  <si>
    <t>бедро кур запеч</t>
  </si>
  <si>
    <t>картофельное пюре с том соус</t>
  </si>
  <si>
    <t>рец.759\3\82г</t>
  </si>
  <si>
    <t>салат свекольный с изюмом с\м</t>
  </si>
  <si>
    <t>коф.напиток с молоком</t>
  </si>
  <si>
    <t>рец.1024\82</t>
  </si>
  <si>
    <t>суп гороховый с курицей</t>
  </si>
  <si>
    <t>рец.221\3\82г</t>
  </si>
  <si>
    <t>салат из свеклы с сыром и чесн</t>
  </si>
  <si>
    <t>таблица 32\82г</t>
  </si>
  <si>
    <t>рец№8сб.рец.1998г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</si>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</sst>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0" borderId="0" xfId="0" applyFont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08" activePane="bottomRight" state="frozen"/>
      <selection pane="topRight" activeCell="E1" sqref="E1"/>
      <selection pane="bottomLeft" activeCell="A6" sqref="A6"/>
      <selection pane="bottomRight" activeCell="L193" sqref="L19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2" t="s">
        <v>41</v>
      </c>
      <c r="D1" s="53"/>
      <c r="E1" s="53"/>
      <c r="F1" s="12" t="s">
        <v>16</v>
      </c>
      <c r="G1" s="2" t="s">
        <v>17</v>
      </c>
      <c r="H1" s="54" t="s">
        <v>39</v>
      </c>
      <c r="I1" s="54"/>
      <c r="J1" s="54"/>
      <c r="K1" s="54"/>
    </row>
    <row r="2" spans="1:12" ht="18" x14ac:dyDescent="0.2">
      <c r="A2" s="35" t="s">
        <v>6</v>
      </c>
      <c r="C2" s="2"/>
      <c r="G2" s="2" t="s">
        <v>18</v>
      </c>
      <c r="H2" s="54" t="s">
        <v>40</v>
      </c>
      <c r="I2" s="54"/>
      <c r="J2" s="54"/>
      <c r="K2" s="54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51"/>
      <c r="F6" s="51"/>
      <c r="G6" s="51"/>
      <c r="H6" s="51"/>
      <c r="I6" s="51"/>
      <c r="J6" s="51"/>
      <c r="K6" s="51"/>
      <c r="L6" s="51"/>
    </row>
    <row r="7" spans="1:12" ht="15" x14ac:dyDescent="0.25">
      <c r="A7" s="23"/>
      <c r="B7" s="15"/>
      <c r="C7" s="11"/>
      <c r="D7" s="6"/>
      <c r="E7" s="51"/>
      <c r="F7" s="51"/>
      <c r="G7" s="51"/>
      <c r="H7" s="51"/>
      <c r="I7" s="51"/>
      <c r="J7" s="51"/>
      <c r="K7" s="51"/>
      <c r="L7" s="51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.75" thickBot="1" x14ac:dyDescent="0.3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39"/>
      <c r="F16" s="40"/>
      <c r="G16" s="40"/>
      <c r="H16" s="40"/>
      <c r="I16" s="40"/>
      <c r="J16" s="40"/>
      <c r="K16" s="41"/>
      <c r="L16" s="40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5" t="s">
        <v>4</v>
      </c>
      <c r="D24" s="56"/>
      <c r="E24" s="31"/>
      <c r="F24" s="32">
        <f>F13+F23</f>
        <v>0</v>
      </c>
      <c r="G24" s="32">
        <f t="shared" ref="G24:J24" si="4">G13+G23</f>
        <v>0</v>
      </c>
      <c r="H24" s="32">
        <f t="shared" si="4"/>
        <v>0</v>
      </c>
      <c r="I24" s="32">
        <f t="shared" si="4"/>
        <v>0</v>
      </c>
      <c r="J24" s="32">
        <f t="shared" si="4"/>
        <v>0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25.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46</v>
      </c>
      <c r="F33" s="43">
        <v>60</v>
      </c>
      <c r="G33" s="43">
        <v>840</v>
      </c>
      <c r="H33" s="43">
        <v>2.76</v>
      </c>
      <c r="I33" s="43">
        <v>6.18</v>
      </c>
      <c r="J33" s="43">
        <v>52.8</v>
      </c>
      <c r="K33" s="44" t="s">
        <v>47</v>
      </c>
      <c r="L33" s="43">
        <v>6.44</v>
      </c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25.5" x14ac:dyDescent="0.25">
      <c r="A35" s="14"/>
      <c r="B35" s="15"/>
      <c r="C35" s="11"/>
      <c r="D35" s="7" t="s">
        <v>28</v>
      </c>
      <c r="E35" s="42" t="s">
        <v>42</v>
      </c>
      <c r="F35" s="43">
        <v>140</v>
      </c>
      <c r="G35" s="43">
        <v>12.298999999999999</v>
      </c>
      <c r="H35" s="43">
        <v>20.25</v>
      </c>
      <c r="I35" s="43">
        <v>18.298999999999999</v>
      </c>
      <c r="J35" s="43">
        <v>304.49900000000002</v>
      </c>
      <c r="K35" s="44" t="s">
        <v>43</v>
      </c>
      <c r="L35" s="43">
        <v>53.86</v>
      </c>
    </row>
    <row r="36" spans="1:12" ht="25.5" x14ac:dyDescent="0.25">
      <c r="A36" s="14"/>
      <c r="B36" s="15"/>
      <c r="C36" s="11"/>
      <c r="D36" s="7" t="s">
        <v>29</v>
      </c>
      <c r="E36" s="42" t="s">
        <v>44</v>
      </c>
      <c r="F36" s="43">
        <v>150</v>
      </c>
      <c r="G36" s="43">
        <v>5.3550000000000004</v>
      </c>
      <c r="H36" s="43">
        <v>4.8449999999999998</v>
      </c>
      <c r="I36" s="43">
        <v>28.574999999999999</v>
      </c>
      <c r="J36" s="43">
        <v>179.4</v>
      </c>
      <c r="K36" s="44" t="s">
        <v>45</v>
      </c>
      <c r="L36" s="43">
        <v>9.8699999999999992</v>
      </c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 t="s">
        <v>48</v>
      </c>
      <c r="F38" s="43">
        <v>69</v>
      </c>
      <c r="G38" s="43">
        <v>7.2</v>
      </c>
      <c r="H38" s="43">
        <v>1.2</v>
      </c>
      <c r="I38" s="43">
        <v>37.799999999999997</v>
      </c>
      <c r="J38" s="43">
        <v>190.8</v>
      </c>
      <c r="K38" s="44"/>
      <c r="L38" s="43">
        <v>3.97</v>
      </c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38.25" x14ac:dyDescent="0.25">
      <c r="A40" s="14"/>
      <c r="B40" s="15"/>
      <c r="C40" s="11"/>
      <c r="D40" s="6"/>
      <c r="E40" s="42" t="s">
        <v>49</v>
      </c>
      <c r="F40" s="43">
        <v>207</v>
      </c>
      <c r="G40" s="43">
        <v>0.1</v>
      </c>
      <c r="H40" s="43">
        <v>0</v>
      </c>
      <c r="I40" s="43">
        <v>15</v>
      </c>
      <c r="J40" s="43">
        <v>60</v>
      </c>
      <c r="K40" s="44" t="s">
        <v>50</v>
      </c>
      <c r="L40" s="43">
        <v>5.95</v>
      </c>
    </row>
    <row r="41" spans="1:12" ht="38.25" x14ac:dyDescent="0.25">
      <c r="A41" s="14"/>
      <c r="B41" s="15"/>
      <c r="C41" s="11"/>
      <c r="D41" s="6"/>
      <c r="E41" s="42" t="s">
        <v>51</v>
      </c>
      <c r="F41" s="43">
        <v>75</v>
      </c>
      <c r="G41" s="43">
        <v>5.649</v>
      </c>
      <c r="H41" s="43">
        <v>8.5990000000000002</v>
      </c>
      <c r="I41" s="43">
        <v>30.45</v>
      </c>
      <c r="J41" s="43">
        <v>221.5</v>
      </c>
      <c r="K41" s="44" t="s">
        <v>52</v>
      </c>
      <c r="L41" s="43">
        <v>19.91</v>
      </c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701</v>
      </c>
      <c r="G42" s="19">
        <f t="shared" ref="G42" si="10">SUM(G33:G41)</f>
        <v>870.60300000000007</v>
      </c>
      <c r="H42" s="19">
        <f t="shared" ref="H42" si="11">SUM(H33:H41)</f>
        <v>37.653999999999996</v>
      </c>
      <c r="I42" s="19">
        <f t="shared" ref="I42" si="12">SUM(I33:I41)</f>
        <v>136.304</v>
      </c>
      <c r="J42" s="19">
        <f t="shared" ref="J42:L42" si="13">SUM(J33:J41)</f>
        <v>1008.999</v>
      </c>
      <c r="K42" s="25"/>
      <c r="L42" s="19">
        <f t="shared" si="13"/>
        <v>100</v>
      </c>
    </row>
    <row r="43" spans="1:12" ht="15.75" customHeight="1" x14ac:dyDescent="0.2">
      <c r="A43" s="33">
        <f>A25</f>
        <v>1</v>
      </c>
      <c r="B43" s="33">
        <f>B25</f>
        <v>2</v>
      </c>
      <c r="C43" s="55" t="s">
        <v>4</v>
      </c>
      <c r="D43" s="56"/>
      <c r="E43" s="31"/>
      <c r="F43" s="32">
        <f>F32+F42</f>
        <v>701</v>
      </c>
      <c r="G43" s="32">
        <f t="shared" ref="G43" si="14">G32+G42</f>
        <v>870.60300000000007</v>
      </c>
      <c r="H43" s="32">
        <f t="shared" ref="H43" si="15">H32+H42</f>
        <v>37.653999999999996</v>
      </c>
      <c r="I43" s="32">
        <f t="shared" ref="I43" si="16">I32+I42</f>
        <v>136.304</v>
      </c>
      <c r="J43" s="32">
        <f t="shared" ref="J43:L43" si="17">J32+J42</f>
        <v>1008.999</v>
      </c>
      <c r="K43" s="32"/>
      <c r="L43" s="32">
        <f t="shared" si="17"/>
        <v>100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25.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55</v>
      </c>
      <c r="F52" s="43">
        <v>40</v>
      </c>
      <c r="G52" s="43">
        <v>5.0999999999999996</v>
      </c>
      <c r="H52" s="43">
        <v>4.5</v>
      </c>
      <c r="I52" s="43">
        <v>0.3</v>
      </c>
      <c r="J52" s="43">
        <v>63</v>
      </c>
      <c r="K52" s="44" t="s">
        <v>56</v>
      </c>
      <c r="L52" s="43">
        <v>26.08</v>
      </c>
    </row>
    <row r="53" spans="1:12" ht="15" x14ac:dyDescent="0.25">
      <c r="A53" s="23"/>
      <c r="B53" s="15"/>
      <c r="C53" s="11"/>
      <c r="D53" s="7" t="s">
        <v>27</v>
      </c>
      <c r="E53" s="42" t="s">
        <v>53</v>
      </c>
      <c r="F53" s="43">
        <v>210</v>
      </c>
      <c r="G53" s="43">
        <v>8</v>
      </c>
      <c r="H53" s="43">
        <v>3</v>
      </c>
      <c r="I53" s="43">
        <v>54</v>
      </c>
      <c r="J53" s="43">
        <v>280</v>
      </c>
      <c r="K53" s="44" t="s">
        <v>54</v>
      </c>
      <c r="L53" s="43">
        <v>43.25</v>
      </c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25.5" x14ac:dyDescent="0.25">
      <c r="A56" s="23"/>
      <c r="B56" s="15"/>
      <c r="C56" s="11"/>
      <c r="D56" s="7" t="s">
        <v>30</v>
      </c>
      <c r="E56" s="42" t="s">
        <v>57</v>
      </c>
      <c r="F56" s="43">
        <v>200</v>
      </c>
      <c r="G56" s="43">
        <v>0.16</v>
      </c>
      <c r="H56" s="43">
        <v>0</v>
      </c>
      <c r="I56" s="43">
        <v>29</v>
      </c>
      <c r="J56" s="43">
        <v>118.6</v>
      </c>
      <c r="K56" s="44" t="s">
        <v>58</v>
      </c>
      <c r="L56" s="43">
        <v>7.24</v>
      </c>
    </row>
    <row r="57" spans="1:12" ht="15" x14ac:dyDescent="0.25">
      <c r="A57" s="23"/>
      <c r="B57" s="15"/>
      <c r="C57" s="11"/>
      <c r="D57" s="7" t="s">
        <v>31</v>
      </c>
      <c r="E57" s="42" t="s">
        <v>48</v>
      </c>
      <c r="F57" s="43">
        <v>16</v>
      </c>
      <c r="G57" s="43">
        <v>7.2</v>
      </c>
      <c r="H57" s="43">
        <v>1.2</v>
      </c>
      <c r="I57" s="43">
        <v>37.799999999999997</v>
      </c>
      <c r="J57" s="43">
        <v>190.8</v>
      </c>
      <c r="K57" s="44"/>
      <c r="L57" s="43">
        <v>0.87</v>
      </c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51" x14ac:dyDescent="0.25">
      <c r="A59" s="23"/>
      <c r="B59" s="15"/>
      <c r="C59" s="11"/>
      <c r="D59" s="6"/>
      <c r="E59" s="42" t="s">
        <v>59</v>
      </c>
      <c r="F59" s="43">
        <v>100</v>
      </c>
      <c r="G59" s="43">
        <v>5.649</v>
      </c>
      <c r="H59" s="43">
        <v>8.5990000000000002</v>
      </c>
      <c r="I59" s="43">
        <v>30.45</v>
      </c>
      <c r="J59" s="43">
        <v>221.5</v>
      </c>
      <c r="K59" s="44" t="s">
        <v>60</v>
      </c>
      <c r="L59" s="43">
        <v>22.56</v>
      </c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566</v>
      </c>
      <c r="G61" s="19">
        <f t="shared" ref="G61" si="22">SUM(G52:G60)</f>
        <v>26.109000000000002</v>
      </c>
      <c r="H61" s="19">
        <f t="shared" ref="H61" si="23">SUM(H52:H60)</f>
        <v>17.298999999999999</v>
      </c>
      <c r="I61" s="19">
        <f t="shared" ref="I61" si="24">SUM(I52:I60)</f>
        <v>151.54999999999998</v>
      </c>
      <c r="J61" s="19">
        <f t="shared" ref="J61:L61" si="25">SUM(J52:J60)</f>
        <v>873.90000000000009</v>
      </c>
      <c r="K61" s="25"/>
      <c r="L61" s="19">
        <f t="shared" si="25"/>
        <v>100</v>
      </c>
    </row>
    <row r="62" spans="1:12" ht="15.75" customHeight="1" x14ac:dyDescent="0.2">
      <c r="A62" s="29">
        <f>A44</f>
        <v>1</v>
      </c>
      <c r="B62" s="30">
        <f>B44</f>
        <v>3</v>
      </c>
      <c r="C62" s="55" t="s">
        <v>4</v>
      </c>
      <c r="D62" s="56"/>
      <c r="E62" s="31"/>
      <c r="F62" s="32">
        <f>F51+F61</f>
        <v>566</v>
      </c>
      <c r="G62" s="32">
        <f t="shared" ref="G62" si="26">G51+G61</f>
        <v>26.109000000000002</v>
      </c>
      <c r="H62" s="32">
        <f t="shared" ref="H62" si="27">H51+H61</f>
        <v>17.298999999999999</v>
      </c>
      <c r="I62" s="32">
        <f t="shared" ref="I62" si="28">I51+I61</f>
        <v>151.54999999999998</v>
      </c>
      <c r="J62" s="32">
        <f t="shared" ref="J62:L62" si="29">J51+J61</f>
        <v>873.90000000000009</v>
      </c>
      <c r="K62" s="32"/>
      <c r="L62" s="32">
        <f t="shared" si="29"/>
        <v>100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25.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65</v>
      </c>
      <c r="F71" s="43">
        <v>100</v>
      </c>
      <c r="G71" s="43">
        <v>1.08</v>
      </c>
      <c r="H71" s="43">
        <v>3</v>
      </c>
      <c r="I71" s="43">
        <v>13.8</v>
      </c>
      <c r="J71" s="43">
        <v>86.4</v>
      </c>
      <c r="K71" s="44" t="s">
        <v>66</v>
      </c>
      <c r="L71" s="43">
        <v>20.22</v>
      </c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25.5" x14ac:dyDescent="0.25">
      <c r="A73" s="23"/>
      <c r="B73" s="15"/>
      <c r="C73" s="11"/>
      <c r="D73" s="7" t="s">
        <v>28</v>
      </c>
      <c r="E73" s="42" t="s">
        <v>61</v>
      </c>
      <c r="F73" s="43">
        <v>90</v>
      </c>
      <c r="G73" s="43">
        <v>14.58</v>
      </c>
      <c r="H73" s="43">
        <v>21.78</v>
      </c>
      <c r="I73" s="43">
        <v>14.04</v>
      </c>
      <c r="J73" s="43">
        <v>311.39999999999998</v>
      </c>
      <c r="K73" s="44" t="s">
        <v>62</v>
      </c>
      <c r="L73" s="43">
        <v>36.31</v>
      </c>
    </row>
    <row r="74" spans="1:12" ht="38.25" x14ac:dyDescent="0.25">
      <c r="A74" s="23"/>
      <c r="B74" s="15"/>
      <c r="C74" s="11"/>
      <c r="D74" s="7" t="s">
        <v>29</v>
      </c>
      <c r="E74" s="42" t="s">
        <v>63</v>
      </c>
      <c r="F74" s="43">
        <v>180</v>
      </c>
      <c r="G74" s="43">
        <v>3.5</v>
      </c>
      <c r="H74" s="43">
        <v>4.7549999999999999</v>
      </c>
      <c r="I74" s="43">
        <v>39.299999999999997</v>
      </c>
      <c r="J74" s="43">
        <v>214.35</v>
      </c>
      <c r="K74" s="44" t="s">
        <v>64</v>
      </c>
      <c r="L74" s="43">
        <v>14.88</v>
      </c>
    </row>
    <row r="75" spans="1:12" ht="25.5" x14ac:dyDescent="0.25">
      <c r="A75" s="23"/>
      <c r="B75" s="15"/>
      <c r="C75" s="11"/>
      <c r="D75" s="7" t="s">
        <v>30</v>
      </c>
      <c r="E75" s="42" t="s">
        <v>67</v>
      </c>
      <c r="F75" s="43">
        <v>200</v>
      </c>
      <c r="G75" s="43">
        <v>0.08</v>
      </c>
      <c r="H75" s="43">
        <v>0</v>
      </c>
      <c r="I75" s="43">
        <v>21.82</v>
      </c>
      <c r="J75" s="43">
        <v>87.6</v>
      </c>
      <c r="K75" s="44" t="s">
        <v>68</v>
      </c>
      <c r="L75" s="43">
        <v>6.6</v>
      </c>
    </row>
    <row r="76" spans="1:12" ht="15" x14ac:dyDescent="0.25">
      <c r="A76" s="23"/>
      <c r="B76" s="15"/>
      <c r="C76" s="11"/>
      <c r="D76" s="7" t="s">
        <v>31</v>
      </c>
      <c r="E76" s="42" t="s">
        <v>48</v>
      </c>
      <c r="F76" s="43">
        <v>85</v>
      </c>
      <c r="G76" s="43">
        <v>7.2</v>
      </c>
      <c r="H76" s="43">
        <v>1.2</v>
      </c>
      <c r="I76" s="43">
        <v>37.799999999999997</v>
      </c>
      <c r="J76" s="43">
        <v>190.8</v>
      </c>
      <c r="K76" s="44"/>
      <c r="L76" s="43">
        <v>4.8899999999999997</v>
      </c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38.25" x14ac:dyDescent="0.25">
      <c r="A78" s="23"/>
      <c r="B78" s="15"/>
      <c r="C78" s="11"/>
      <c r="D78" s="6"/>
      <c r="E78" s="42" t="s">
        <v>69</v>
      </c>
      <c r="F78" s="43">
        <v>100</v>
      </c>
      <c r="G78" s="43">
        <v>10.667</v>
      </c>
      <c r="H78" s="43">
        <v>6.9329999999999998</v>
      </c>
      <c r="I78" s="43">
        <v>72.266999999999996</v>
      </c>
      <c r="J78" s="43">
        <v>393.33300000000003</v>
      </c>
      <c r="K78" s="44" t="s">
        <v>70</v>
      </c>
      <c r="L78" s="43">
        <v>17.100000000000001</v>
      </c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755</v>
      </c>
      <c r="G80" s="19">
        <f t="shared" ref="G80" si="34">SUM(G71:G79)</f>
        <v>37.106999999999999</v>
      </c>
      <c r="H80" s="19">
        <f t="shared" ref="H80" si="35">SUM(H71:H79)</f>
        <v>37.667999999999999</v>
      </c>
      <c r="I80" s="19">
        <f t="shared" ref="I80" si="36">SUM(I71:I79)</f>
        <v>199.02699999999999</v>
      </c>
      <c r="J80" s="19">
        <f t="shared" ref="J80:L80" si="37">SUM(J71:J79)</f>
        <v>1283.883</v>
      </c>
      <c r="K80" s="25"/>
      <c r="L80" s="19">
        <f t="shared" si="37"/>
        <v>100</v>
      </c>
    </row>
    <row r="81" spans="1:12" ht="15.75" customHeight="1" x14ac:dyDescent="0.2">
      <c r="A81" s="29">
        <f>A63</f>
        <v>1</v>
      </c>
      <c r="B81" s="30">
        <f>B63</f>
        <v>4</v>
      </c>
      <c r="C81" s="55" t="s">
        <v>4</v>
      </c>
      <c r="D81" s="56"/>
      <c r="E81" s="31"/>
      <c r="F81" s="32">
        <f>F70+F80</f>
        <v>755</v>
      </c>
      <c r="G81" s="32">
        <f t="shared" ref="G81" si="38">G70+G80</f>
        <v>37.106999999999999</v>
      </c>
      <c r="H81" s="32">
        <f t="shared" ref="H81" si="39">H70+H80</f>
        <v>37.667999999999999</v>
      </c>
      <c r="I81" s="32">
        <f t="shared" ref="I81" si="40">I70+I80</f>
        <v>199.02699999999999</v>
      </c>
      <c r="J81" s="32">
        <f t="shared" ref="J81:L81" si="41">J70+J80</f>
        <v>1283.883</v>
      </c>
      <c r="K81" s="32"/>
      <c r="L81" s="32">
        <f t="shared" si="41"/>
        <v>100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25.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73</v>
      </c>
      <c r="F90" s="43">
        <v>50</v>
      </c>
      <c r="G90" s="43">
        <v>5.8</v>
      </c>
      <c r="H90" s="43">
        <v>22.8</v>
      </c>
      <c r="I90" s="43">
        <v>38.4</v>
      </c>
      <c r="J90" s="43">
        <v>385</v>
      </c>
      <c r="K90" s="44" t="s">
        <v>74</v>
      </c>
      <c r="L90" s="43">
        <v>34.86</v>
      </c>
    </row>
    <row r="91" spans="1:12" ht="25.5" x14ac:dyDescent="0.25">
      <c r="A91" s="23"/>
      <c r="B91" s="15"/>
      <c r="C91" s="11"/>
      <c r="D91" s="7" t="s">
        <v>27</v>
      </c>
      <c r="E91" s="42" t="s">
        <v>71</v>
      </c>
      <c r="F91" s="43">
        <v>300</v>
      </c>
      <c r="G91" s="43">
        <v>11.91</v>
      </c>
      <c r="H91" s="43">
        <v>7.7389999999999999</v>
      </c>
      <c r="I91" s="43">
        <v>22.189</v>
      </c>
      <c r="J91" s="43">
        <v>206.107</v>
      </c>
      <c r="K91" s="44" t="s">
        <v>72</v>
      </c>
      <c r="L91" s="43">
        <v>31.82</v>
      </c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 t="s">
        <v>48</v>
      </c>
      <c r="F95" s="43">
        <v>64</v>
      </c>
      <c r="G95" s="43">
        <v>7.2</v>
      </c>
      <c r="H95" s="43">
        <v>1.2</v>
      </c>
      <c r="I95" s="43">
        <v>37.799999999999997</v>
      </c>
      <c r="J95" s="43">
        <v>190.8</v>
      </c>
      <c r="K95" s="44"/>
      <c r="L95" s="43">
        <v>3.65</v>
      </c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 t="s">
        <v>75</v>
      </c>
      <c r="F97" s="43">
        <v>200</v>
      </c>
      <c r="G97" s="43">
        <v>1.4</v>
      </c>
      <c r="H97" s="43">
        <v>1.6</v>
      </c>
      <c r="I97" s="43">
        <v>17.7</v>
      </c>
      <c r="J97" s="43">
        <v>91</v>
      </c>
      <c r="K97" s="44"/>
      <c r="L97" s="43">
        <v>8.6999999999999993</v>
      </c>
    </row>
    <row r="98" spans="1:12" ht="51" x14ac:dyDescent="0.25">
      <c r="A98" s="23"/>
      <c r="B98" s="15"/>
      <c r="C98" s="11"/>
      <c r="D98" s="6"/>
      <c r="E98" s="42" t="s">
        <v>76</v>
      </c>
      <c r="F98" s="43">
        <v>75</v>
      </c>
      <c r="G98" s="43">
        <v>7.4</v>
      </c>
      <c r="H98" s="43">
        <v>15.4</v>
      </c>
      <c r="I98" s="43">
        <v>15.4</v>
      </c>
      <c r="J98" s="43">
        <v>68.599999999999994</v>
      </c>
      <c r="K98" s="44" t="s">
        <v>77</v>
      </c>
      <c r="L98" s="43">
        <v>20.97</v>
      </c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689</v>
      </c>
      <c r="G99" s="19">
        <f t="shared" ref="G99" si="46">SUM(G90:G98)</f>
        <v>33.71</v>
      </c>
      <c r="H99" s="19">
        <f t="shared" ref="H99" si="47">SUM(H90:H98)</f>
        <v>48.738999999999997</v>
      </c>
      <c r="I99" s="19">
        <f t="shared" ref="I99" si="48">SUM(I90:I98)</f>
        <v>131.489</v>
      </c>
      <c r="J99" s="19">
        <f t="shared" ref="J99:L99" si="49">SUM(J90:J98)</f>
        <v>941.50699999999995</v>
      </c>
      <c r="K99" s="25"/>
      <c r="L99" s="19">
        <f t="shared" si="49"/>
        <v>100.00000000000001</v>
      </c>
    </row>
    <row r="100" spans="1:12" ht="15.75" customHeight="1" x14ac:dyDescent="0.2">
      <c r="A100" s="29">
        <f>A82</f>
        <v>1</v>
      </c>
      <c r="B100" s="30">
        <f>B82</f>
        <v>5</v>
      </c>
      <c r="C100" s="55" t="s">
        <v>4</v>
      </c>
      <c r="D100" s="56"/>
      <c r="E100" s="31"/>
      <c r="F100" s="32">
        <f>F89+F99</f>
        <v>689</v>
      </c>
      <c r="G100" s="32">
        <f t="shared" ref="G100" si="50">G89+G99</f>
        <v>33.71</v>
      </c>
      <c r="H100" s="32">
        <f t="shared" ref="H100" si="51">H89+H99</f>
        <v>48.738999999999997</v>
      </c>
      <c r="I100" s="32">
        <f t="shared" ref="I100" si="52">I89+I99</f>
        <v>131.489</v>
      </c>
      <c r="J100" s="32">
        <f t="shared" ref="J100:L100" si="53">J89+J99</f>
        <v>941.50699999999995</v>
      </c>
      <c r="K100" s="32"/>
      <c r="L100" s="32">
        <f t="shared" si="53"/>
        <v>100.00000000000001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25.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82</v>
      </c>
      <c r="F109" s="43">
        <v>50</v>
      </c>
      <c r="G109" s="43">
        <v>2</v>
      </c>
      <c r="H109" s="43">
        <v>1</v>
      </c>
      <c r="I109" s="43">
        <v>12</v>
      </c>
      <c r="J109" s="43">
        <v>102</v>
      </c>
      <c r="K109" s="44" t="s">
        <v>83</v>
      </c>
      <c r="L109" s="43">
        <v>13.51</v>
      </c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25.5" x14ac:dyDescent="0.25">
      <c r="A111" s="23"/>
      <c r="B111" s="15"/>
      <c r="C111" s="11"/>
      <c r="D111" s="7" t="s">
        <v>28</v>
      </c>
      <c r="E111" s="42" t="s">
        <v>78</v>
      </c>
      <c r="F111" s="43">
        <v>120</v>
      </c>
      <c r="G111" s="43">
        <v>8.1999999999999993</v>
      </c>
      <c r="H111" s="43">
        <v>11.1</v>
      </c>
      <c r="I111" s="43">
        <v>8.6999999999999993</v>
      </c>
      <c r="J111" s="43">
        <v>168</v>
      </c>
      <c r="K111" s="44" t="s">
        <v>79</v>
      </c>
      <c r="L111" s="43">
        <v>58.53</v>
      </c>
    </row>
    <row r="112" spans="1:12" ht="25.5" x14ac:dyDescent="0.25">
      <c r="A112" s="23"/>
      <c r="B112" s="15"/>
      <c r="C112" s="11"/>
      <c r="D112" s="7" t="s">
        <v>29</v>
      </c>
      <c r="E112" s="42" t="s">
        <v>80</v>
      </c>
      <c r="F112" s="43">
        <v>180</v>
      </c>
      <c r="G112" s="43">
        <v>5.2</v>
      </c>
      <c r="H112" s="43">
        <v>0.4</v>
      </c>
      <c r="I112" s="43">
        <v>28.8</v>
      </c>
      <c r="J112" s="43">
        <v>140</v>
      </c>
      <c r="K112" s="44" t="s">
        <v>81</v>
      </c>
      <c r="L112" s="43">
        <v>16.079999999999998</v>
      </c>
    </row>
    <row r="113" spans="1:12" ht="25.5" x14ac:dyDescent="0.25">
      <c r="A113" s="23"/>
      <c r="B113" s="15"/>
      <c r="C113" s="11"/>
      <c r="D113" s="7" t="s">
        <v>30</v>
      </c>
      <c r="E113" s="42" t="s">
        <v>67</v>
      </c>
      <c r="F113" s="43">
        <v>200</v>
      </c>
      <c r="G113" s="43">
        <v>0.08</v>
      </c>
      <c r="H113" s="43">
        <v>0</v>
      </c>
      <c r="I113" s="43">
        <v>21.82</v>
      </c>
      <c r="J113" s="43">
        <v>87.6</v>
      </c>
      <c r="K113" s="44" t="s">
        <v>68</v>
      </c>
      <c r="L113" s="43">
        <v>6.6</v>
      </c>
    </row>
    <row r="114" spans="1:12" ht="15" x14ac:dyDescent="0.25">
      <c r="A114" s="23"/>
      <c r="B114" s="15"/>
      <c r="C114" s="11"/>
      <c r="D114" s="7" t="s">
        <v>31</v>
      </c>
      <c r="E114" s="42" t="s">
        <v>48</v>
      </c>
      <c r="F114" s="43">
        <v>92</v>
      </c>
      <c r="G114" s="43">
        <v>7.2</v>
      </c>
      <c r="H114" s="43">
        <v>1.2</v>
      </c>
      <c r="I114" s="43">
        <v>37.799999999999997</v>
      </c>
      <c r="J114" s="43">
        <v>190.8</v>
      </c>
      <c r="K114" s="44"/>
      <c r="L114" s="43">
        <v>5.28</v>
      </c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642</v>
      </c>
      <c r="G118" s="19">
        <f t="shared" ref="G118:J118" si="56">SUM(G109:G117)</f>
        <v>22.68</v>
      </c>
      <c r="H118" s="19">
        <f t="shared" si="56"/>
        <v>13.7</v>
      </c>
      <c r="I118" s="19">
        <f t="shared" si="56"/>
        <v>109.11999999999999</v>
      </c>
      <c r="J118" s="19">
        <f t="shared" si="56"/>
        <v>688.40000000000009</v>
      </c>
      <c r="K118" s="25"/>
      <c r="L118" s="19">
        <f t="shared" ref="L118" si="57">SUM(L109:L117)</f>
        <v>100</v>
      </c>
    </row>
    <row r="119" spans="1:12" ht="15" x14ac:dyDescent="0.2">
      <c r="A119" s="29">
        <f>A101</f>
        <v>2</v>
      </c>
      <c r="B119" s="30">
        <f>B101</f>
        <v>1</v>
      </c>
      <c r="C119" s="55" t="s">
        <v>4</v>
      </c>
      <c r="D119" s="56"/>
      <c r="E119" s="31"/>
      <c r="F119" s="32">
        <f>F108+F118</f>
        <v>642</v>
      </c>
      <c r="G119" s="32">
        <f t="shared" ref="G119" si="58">G108+G118</f>
        <v>22.68</v>
      </c>
      <c r="H119" s="32">
        <f t="shared" ref="H119" si="59">H108+H118</f>
        <v>13.7</v>
      </c>
      <c r="I119" s="32">
        <f t="shared" ref="I119" si="60">I108+I118</f>
        <v>109.11999999999999</v>
      </c>
      <c r="J119" s="32">
        <f t="shared" ref="J119:L119" si="61">J108+J118</f>
        <v>688.40000000000009</v>
      </c>
      <c r="K119" s="32"/>
      <c r="L119" s="32">
        <f t="shared" si="61"/>
        <v>100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86</v>
      </c>
      <c r="F128" s="43">
        <v>60</v>
      </c>
      <c r="G128" s="43">
        <v>1.4</v>
      </c>
      <c r="H128" s="43">
        <v>0.1</v>
      </c>
      <c r="I128" s="43">
        <v>12.8</v>
      </c>
      <c r="J128" s="43">
        <v>57.7</v>
      </c>
      <c r="K128" s="44" t="s">
        <v>87</v>
      </c>
      <c r="L128" s="43">
        <v>9.86</v>
      </c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25.5" x14ac:dyDescent="0.25">
      <c r="A130" s="14"/>
      <c r="B130" s="15"/>
      <c r="C130" s="11"/>
      <c r="D130" s="7" t="s">
        <v>28</v>
      </c>
      <c r="E130" s="42" t="s">
        <v>84</v>
      </c>
      <c r="F130" s="43">
        <v>280</v>
      </c>
      <c r="G130" s="43">
        <v>5.0999999999999996</v>
      </c>
      <c r="H130" s="43">
        <v>7.4</v>
      </c>
      <c r="I130" s="43">
        <v>9.4</v>
      </c>
      <c r="J130" s="43">
        <v>125.5</v>
      </c>
      <c r="K130" s="44" t="s">
        <v>85</v>
      </c>
      <c r="L130" s="43">
        <v>77.23</v>
      </c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 t="s">
        <v>48</v>
      </c>
      <c r="F133" s="43">
        <v>73</v>
      </c>
      <c r="G133" s="43">
        <v>7.2</v>
      </c>
      <c r="H133" s="43">
        <v>1.2</v>
      </c>
      <c r="I133" s="43">
        <v>37.799999999999997</v>
      </c>
      <c r="J133" s="43">
        <v>190.8</v>
      </c>
      <c r="K133" s="44"/>
      <c r="L133" s="43">
        <v>4.21</v>
      </c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38.25" x14ac:dyDescent="0.25">
      <c r="A135" s="14"/>
      <c r="B135" s="15"/>
      <c r="C135" s="11"/>
      <c r="D135" s="6"/>
      <c r="E135" s="42" t="s">
        <v>75</v>
      </c>
      <c r="F135" s="43">
        <v>200</v>
      </c>
      <c r="G135" s="43">
        <v>1.4</v>
      </c>
      <c r="H135" s="43">
        <v>1.6</v>
      </c>
      <c r="I135" s="43">
        <v>17.7</v>
      </c>
      <c r="J135" s="43">
        <v>91</v>
      </c>
      <c r="K135" s="44" t="s">
        <v>88</v>
      </c>
      <c r="L135" s="43">
        <v>8.6999999999999993</v>
      </c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613</v>
      </c>
      <c r="G137" s="19">
        <f t="shared" ref="G137:J137" si="64">SUM(G128:G136)</f>
        <v>15.1</v>
      </c>
      <c r="H137" s="19">
        <f t="shared" si="64"/>
        <v>10.299999999999999</v>
      </c>
      <c r="I137" s="19">
        <f t="shared" si="64"/>
        <v>77.7</v>
      </c>
      <c r="J137" s="19">
        <f t="shared" si="64"/>
        <v>465</v>
      </c>
      <c r="K137" s="25"/>
      <c r="L137" s="19">
        <f t="shared" ref="L137" si="65">SUM(L128:L136)</f>
        <v>100</v>
      </c>
    </row>
    <row r="138" spans="1:12" ht="15" x14ac:dyDescent="0.2">
      <c r="A138" s="33">
        <f>A120</f>
        <v>2</v>
      </c>
      <c r="B138" s="33">
        <f>B120</f>
        <v>2</v>
      </c>
      <c r="C138" s="55" t="s">
        <v>4</v>
      </c>
      <c r="D138" s="56"/>
      <c r="E138" s="31"/>
      <c r="F138" s="32">
        <f>F127+F137</f>
        <v>613</v>
      </c>
      <c r="G138" s="32">
        <f t="shared" ref="G138" si="66">G127+G137</f>
        <v>15.1</v>
      </c>
      <c r="H138" s="32">
        <f t="shared" ref="H138" si="67">H127+H137</f>
        <v>10.299999999999999</v>
      </c>
      <c r="I138" s="32">
        <f t="shared" ref="I138" si="68">I127+I137</f>
        <v>77.7</v>
      </c>
      <c r="J138" s="32">
        <f t="shared" ref="J138:L138" si="69">J127+J137</f>
        <v>465</v>
      </c>
      <c r="K138" s="32"/>
      <c r="L138" s="32">
        <f t="shared" si="69"/>
        <v>100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38.2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91</v>
      </c>
      <c r="F147" s="43">
        <v>60</v>
      </c>
      <c r="G147" s="43">
        <v>0.84</v>
      </c>
      <c r="H147" s="43">
        <v>2.76</v>
      </c>
      <c r="I147" s="43">
        <v>6.18</v>
      </c>
      <c r="J147" s="43">
        <v>52.8</v>
      </c>
      <c r="K147" s="44" t="s">
        <v>92</v>
      </c>
      <c r="L147" s="43">
        <v>8.73</v>
      </c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25.5" x14ac:dyDescent="0.25">
      <c r="A149" s="23"/>
      <c r="B149" s="15"/>
      <c r="C149" s="11"/>
      <c r="D149" s="7" t="s">
        <v>28</v>
      </c>
      <c r="E149" s="42" t="s">
        <v>89</v>
      </c>
      <c r="F149" s="43">
        <v>230</v>
      </c>
      <c r="G149" s="43">
        <v>7.7</v>
      </c>
      <c r="H149" s="43">
        <v>9.4</v>
      </c>
      <c r="I149" s="43">
        <v>19.3</v>
      </c>
      <c r="J149" s="43">
        <v>193.3</v>
      </c>
      <c r="K149" s="44" t="s">
        <v>90</v>
      </c>
      <c r="L149" s="43">
        <v>80.62</v>
      </c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 t="s">
        <v>48</v>
      </c>
      <c r="F152" s="43">
        <v>82</v>
      </c>
      <c r="G152" s="43">
        <v>7.2</v>
      </c>
      <c r="H152" s="43">
        <v>1.2</v>
      </c>
      <c r="I152" s="43">
        <v>37.799999999999997</v>
      </c>
      <c r="J152" s="43">
        <v>190.8</v>
      </c>
      <c r="K152" s="44"/>
      <c r="L152" s="43">
        <v>4.7</v>
      </c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25.5" x14ac:dyDescent="0.25">
      <c r="A154" s="23"/>
      <c r="B154" s="15"/>
      <c r="C154" s="11"/>
      <c r="D154" s="6"/>
      <c r="E154" s="42" t="s">
        <v>49</v>
      </c>
      <c r="F154" s="43">
        <v>207</v>
      </c>
      <c r="G154" s="43">
        <v>0.1</v>
      </c>
      <c r="H154" s="43">
        <v>0</v>
      </c>
      <c r="I154" s="43">
        <v>15</v>
      </c>
      <c r="J154" s="43">
        <v>60</v>
      </c>
      <c r="K154" s="44" t="s">
        <v>93</v>
      </c>
      <c r="L154" s="43">
        <v>5.95</v>
      </c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579</v>
      </c>
      <c r="G156" s="19">
        <f t="shared" ref="G156:J156" si="72">SUM(G147:G155)</f>
        <v>15.840000000000002</v>
      </c>
      <c r="H156" s="19">
        <f t="shared" si="72"/>
        <v>13.36</v>
      </c>
      <c r="I156" s="19">
        <f t="shared" si="72"/>
        <v>78.28</v>
      </c>
      <c r="J156" s="19">
        <f t="shared" si="72"/>
        <v>496.90000000000003</v>
      </c>
      <c r="K156" s="25"/>
      <c r="L156" s="19">
        <f t="shared" ref="L156" si="73">SUM(L147:L155)</f>
        <v>100.00000000000001</v>
      </c>
    </row>
    <row r="157" spans="1:12" ht="15" x14ac:dyDescent="0.2">
      <c r="A157" s="29">
        <f>A139</f>
        <v>2</v>
      </c>
      <c r="B157" s="30">
        <f>B139</f>
        <v>3</v>
      </c>
      <c r="C157" s="55" t="s">
        <v>4</v>
      </c>
      <c r="D157" s="56"/>
      <c r="E157" s="31"/>
      <c r="F157" s="32">
        <f>F146+F156</f>
        <v>579</v>
      </c>
      <c r="G157" s="32">
        <f t="shared" ref="G157" si="74">G146+G156</f>
        <v>15.840000000000002</v>
      </c>
      <c r="H157" s="32">
        <f t="shared" ref="H157" si="75">H146+H156</f>
        <v>13.36</v>
      </c>
      <c r="I157" s="32">
        <f t="shared" ref="I157" si="76">I146+I156</f>
        <v>78.28</v>
      </c>
      <c r="J157" s="32">
        <f t="shared" ref="J157:L157" si="77">J146+J156</f>
        <v>496.90000000000003</v>
      </c>
      <c r="K157" s="32"/>
      <c r="L157" s="32">
        <f t="shared" si="77"/>
        <v>100.00000000000001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25.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97</v>
      </c>
      <c r="F166" s="43">
        <v>60</v>
      </c>
      <c r="G166" s="43">
        <v>1.08</v>
      </c>
      <c r="H166" s="43">
        <v>3</v>
      </c>
      <c r="I166" s="43">
        <v>13.8</v>
      </c>
      <c r="J166" s="43">
        <v>86.4</v>
      </c>
      <c r="K166" s="44" t="s">
        <v>66</v>
      </c>
      <c r="L166" s="43">
        <v>9.3699999999999992</v>
      </c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25.5" x14ac:dyDescent="0.25">
      <c r="A168" s="23"/>
      <c r="B168" s="15"/>
      <c r="C168" s="11"/>
      <c r="D168" s="7" t="s">
        <v>28</v>
      </c>
      <c r="E168" s="42" t="s">
        <v>94</v>
      </c>
      <c r="F168" s="43">
        <v>100</v>
      </c>
      <c r="G168" s="43">
        <v>21.1</v>
      </c>
      <c r="H168" s="43">
        <v>8.8000000000000007</v>
      </c>
      <c r="I168" s="43">
        <v>1.1000000000000001</v>
      </c>
      <c r="J168" s="43">
        <v>167.1</v>
      </c>
      <c r="K168" s="44" t="s">
        <v>74</v>
      </c>
      <c r="L168" s="43">
        <v>40.78</v>
      </c>
    </row>
    <row r="169" spans="1:12" ht="25.5" x14ac:dyDescent="0.25">
      <c r="A169" s="23"/>
      <c r="B169" s="15"/>
      <c r="C169" s="11"/>
      <c r="D169" s="7" t="s">
        <v>29</v>
      </c>
      <c r="E169" s="42" t="s">
        <v>95</v>
      </c>
      <c r="F169" s="43">
        <v>210</v>
      </c>
      <c r="G169" s="43">
        <v>2.1</v>
      </c>
      <c r="H169" s="43">
        <v>4.5999999999999996</v>
      </c>
      <c r="I169" s="43">
        <v>17.5</v>
      </c>
      <c r="J169" s="43">
        <v>120</v>
      </c>
      <c r="K169" s="44" t="s">
        <v>96</v>
      </c>
      <c r="L169" s="43">
        <v>23.47</v>
      </c>
    </row>
    <row r="170" spans="1:12" ht="25.5" x14ac:dyDescent="0.25">
      <c r="A170" s="23"/>
      <c r="B170" s="15"/>
      <c r="C170" s="11"/>
      <c r="D170" s="7" t="s">
        <v>30</v>
      </c>
      <c r="E170" s="42" t="s">
        <v>98</v>
      </c>
      <c r="F170" s="43">
        <v>200</v>
      </c>
      <c r="G170" s="43">
        <v>3.58</v>
      </c>
      <c r="H170" s="43">
        <v>2.68</v>
      </c>
      <c r="I170" s="43">
        <v>28.34</v>
      </c>
      <c r="J170" s="43">
        <v>151.80000000000001</v>
      </c>
      <c r="K170" s="44" t="s">
        <v>99</v>
      </c>
      <c r="L170" s="43">
        <v>14.62</v>
      </c>
    </row>
    <row r="171" spans="1:12" ht="15" x14ac:dyDescent="0.25">
      <c r="A171" s="23"/>
      <c r="B171" s="15"/>
      <c r="C171" s="11"/>
      <c r="D171" s="7" t="s">
        <v>31</v>
      </c>
      <c r="E171" s="42" t="s">
        <v>48</v>
      </c>
      <c r="F171" s="43">
        <v>55</v>
      </c>
      <c r="G171" s="43">
        <v>7.2</v>
      </c>
      <c r="H171" s="43">
        <v>1.2</v>
      </c>
      <c r="I171" s="43">
        <v>37.799999999999997</v>
      </c>
      <c r="J171" s="43">
        <v>190.8</v>
      </c>
      <c r="K171" s="44"/>
      <c r="L171" s="43">
        <v>3.17</v>
      </c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 t="s">
        <v>69</v>
      </c>
      <c r="F173" s="43">
        <v>50</v>
      </c>
      <c r="G173" s="43">
        <v>2.8250000000000002</v>
      </c>
      <c r="H173" s="43">
        <v>4.3</v>
      </c>
      <c r="I173" s="43">
        <v>15.225</v>
      </c>
      <c r="J173" s="43">
        <v>110.75</v>
      </c>
      <c r="K173" s="44"/>
      <c r="L173" s="43">
        <v>8.59</v>
      </c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675</v>
      </c>
      <c r="G175" s="19">
        <f t="shared" ref="G175:J175" si="80">SUM(G166:G174)</f>
        <v>37.885000000000005</v>
      </c>
      <c r="H175" s="19">
        <f t="shared" si="80"/>
        <v>24.58</v>
      </c>
      <c r="I175" s="19">
        <f t="shared" si="80"/>
        <v>113.76499999999999</v>
      </c>
      <c r="J175" s="19">
        <f t="shared" si="80"/>
        <v>826.84999999999991</v>
      </c>
      <c r="K175" s="25"/>
      <c r="L175" s="19">
        <f t="shared" ref="L175" si="81">SUM(L166:L174)</f>
        <v>100.00000000000001</v>
      </c>
    </row>
    <row r="176" spans="1:12" ht="15" x14ac:dyDescent="0.2">
      <c r="A176" s="29">
        <f>A158</f>
        <v>2</v>
      </c>
      <c r="B176" s="30">
        <f>B158</f>
        <v>4</v>
      </c>
      <c r="C176" s="55" t="s">
        <v>4</v>
      </c>
      <c r="D176" s="56"/>
      <c r="E176" s="31"/>
      <c r="F176" s="32">
        <f>F165+F175</f>
        <v>675</v>
      </c>
      <c r="G176" s="32">
        <f t="shared" ref="G176" si="82">G165+G175</f>
        <v>37.885000000000005</v>
      </c>
      <c r="H176" s="32">
        <f t="shared" ref="H176" si="83">H165+H175</f>
        <v>24.58</v>
      </c>
      <c r="I176" s="32">
        <f t="shared" ref="I176" si="84">I165+I175</f>
        <v>113.76499999999999</v>
      </c>
      <c r="J176" s="32">
        <f t="shared" ref="J176:L176" si="85">J165+J175</f>
        <v>826.84999999999991</v>
      </c>
      <c r="K176" s="32"/>
      <c r="L176" s="32">
        <f t="shared" si="85"/>
        <v>100.00000000000001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25.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102</v>
      </c>
      <c r="F185" s="43">
        <v>100</v>
      </c>
      <c r="G185" s="43">
        <v>1.08</v>
      </c>
      <c r="H185" s="43">
        <v>3</v>
      </c>
      <c r="I185" s="43">
        <v>13.8</v>
      </c>
      <c r="J185" s="43">
        <v>86.4</v>
      </c>
      <c r="K185" s="44" t="s">
        <v>103</v>
      </c>
      <c r="L185" s="43">
        <v>27.05</v>
      </c>
    </row>
    <row r="186" spans="1:12" ht="25.5" x14ac:dyDescent="0.25">
      <c r="A186" s="23"/>
      <c r="B186" s="15"/>
      <c r="C186" s="11"/>
      <c r="D186" s="7" t="s">
        <v>27</v>
      </c>
      <c r="E186" s="42" t="s">
        <v>100</v>
      </c>
      <c r="F186" s="43">
        <v>300</v>
      </c>
      <c r="G186" s="43">
        <v>20.3</v>
      </c>
      <c r="H186" s="43">
        <v>21.4</v>
      </c>
      <c r="I186" s="43">
        <v>95.4</v>
      </c>
      <c r="J186" s="43">
        <v>655</v>
      </c>
      <c r="K186" s="44" t="s">
        <v>101</v>
      </c>
      <c r="L186" s="43">
        <v>36.56</v>
      </c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 t="s">
        <v>48</v>
      </c>
      <c r="F190" s="43">
        <v>27</v>
      </c>
      <c r="G190" s="43">
        <v>7.2</v>
      </c>
      <c r="H190" s="43">
        <v>1.2</v>
      </c>
      <c r="I190" s="43">
        <v>37.799999999999997</v>
      </c>
      <c r="J190" s="43">
        <v>190.8</v>
      </c>
      <c r="K190" s="44"/>
      <c r="L190" s="43">
        <v>1.53</v>
      </c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25.5" x14ac:dyDescent="0.25">
      <c r="A192" s="23"/>
      <c r="B192" s="15"/>
      <c r="C192" s="11"/>
      <c r="D192" s="6"/>
      <c r="E192" s="42" t="s">
        <v>73</v>
      </c>
      <c r="F192" s="43">
        <v>50</v>
      </c>
      <c r="G192" s="43">
        <v>5.8</v>
      </c>
      <c r="H192" s="43">
        <v>22.8</v>
      </c>
      <c r="I192" s="43">
        <v>38.4</v>
      </c>
      <c r="J192" s="43">
        <v>385</v>
      </c>
      <c r="K192" s="44" t="s">
        <v>104</v>
      </c>
      <c r="L192" s="43">
        <v>34.86</v>
      </c>
    </row>
    <row r="193" spans="1:12" ht="38.25" x14ac:dyDescent="0.25">
      <c r="A193" s="23"/>
      <c r="B193" s="15"/>
      <c r="C193" s="11"/>
      <c r="D193" s="6"/>
      <c r="E193" s="42" t="s">
        <v>105</v>
      </c>
      <c r="F193" s="43">
        <v>215</v>
      </c>
      <c r="G193" s="43">
        <v>0.1</v>
      </c>
      <c r="H193" s="43">
        <v>0</v>
      </c>
      <c r="I193" s="43">
        <v>15</v>
      </c>
      <c r="J193" s="43">
        <v>60</v>
      </c>
      <c r="K193" s="44" t="s">
        <v>50</v>
      </c>
      <c r="L193" s="43">
        <v>3.72</v>
      </c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692</v>
      </c>
      <c r="G194" s="19">
        <f t="shared" ref="G194:J194" si="88">SUM(G185:G193)</f>
        <v>34.480000000000004</v>
      </c>
      <c r="H194" s="19">
        <f t="shared" si="88"/>
        <v>48.4</v>
      </c>
      <c r="I194" s="19">
        <f t="shared" si="88"/>
        <v>200.4</v>
      </c>
      <c r="J194" s="19">
        <f t="shared" si="88"/>
        <v>1377.2</v>
      </c>
      <c r="K194" s="25"/>
      <c r="L194" s="19">
        <f t="shared" ref="L194" si="89">SUM(L185:L193)</f>
        <v>103.72</v>
      </c>
    </row>
    <row r="195" spans="1:12" ht="15" x14ac:dyDescent="0.2">
      <c r="A195" s="29">
        <f>A177</f>
        <v>2</v>
      </c>
      <c r="B195" s="30">
        <f>B177</f>
        <v>5</v>
      </c>
      <c r="C195" s="55" t="s">
        <v>4</v>
      </c>
      <c r="D195" s="56"/>
      <c r="E195" s="31"/>
      <c r="F195" s="32">
        <f>F184+F194</f>
        <v>692</v>
      </c>
      <c r="G195" s="32">
        <f t="shared" ref="G195" si="90">G184+G194</f>
        <v>34.480000000000004</v>
      </c>
      <c r="H195" s="32">
        <f t="shared" ref="H195" si="91">H184+H194</f>
        <v>48.4</v>
      </c>
      <c r="I195" s="32">
        <f t="shared" ref="I195" si="92">I184+I194</f>
        <v>200.4</v>
      </c>
      <c r="J195" s="32">
        <f t="shared" ref="J195:L195" si="93">J184+J194</f>
        <v>1377.2</v>
      </c>
      <c r="K195" s="32"/>
      <c r="L195" s="32">
        <f t="shared" si="93"/>
        <v>103.72</v>
      </c>
    </row>
    <row r="196" spans="1:12" x14ac:dyDescent="0.2">
      <c r="A196" s="27"/>
      <c r="B196" s="28"/>
      <c r="C196" s="57" t="s">
        <v>5</v>
      </c>
      <c r="D196" s="57"/>
      <c r="E196" s="57"/>
      <c r="F196" s="34">
        <f>(F24+F43+F62+F81+F100+F119+F138+F157+F176+F195)/(IF(F24=0,0,1)+IF(F43=0,0,1)+IF(F62=0,0,1)+IF(F81=0,0,1)+IF(F100=0,0,1)+IF(F119=0,0,1)+IF(F138=0,0,1)+IF(F157=0,0,1)+IF(F176=0,0,1)+IF(F195=0,0,1))</f>
        <v>656.88888888888891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121.50155555555557</v>
      </c>
      <c r="H196" s="34">
        <f t="shared" si="94"/>
        <v>27.966666666666661</v>
      </c>
      <c r="I196" s="34">
        <f t="shared" si="94"/>
        <v>133.07055555555556</v>
      </c>
      <c r="J196" s="34">
        <f t="shared" si="94"/>
        <v>884.73766666666666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100.41333333333334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2024-01-15T10:33:47Z</dcterms:modified>
</cp:coreProperties>
</file>